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3\Acompanhamento mensal PAM\"/>
    </mc:Choice>
  </mc:AlternateContent>
  <xr:revisionPtr revIDLastSave="0" documentId="13_ncr:1_{DB52D4C9-1A50-4A04-A870-981E670CFB8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L68" i="1"/>
  <c r="L63" i="1"/>
  <c r="L62" i="1"/>
  <c r="L61" i="1"/>
  <c r="L58" i="1"/>
  <c r="L53" i="1"/>
  <c r="L50" i="1"/>
  <c r="L46" i="1"/>
  <c r="L42" i="1"/>
  <c r="L37" i="1"/>
  <c r="L33" i="1"/>
  <c r="L27" i="1"/>
  <c r="L22" i="1"/>
  <c r="L14" i="1"/>
  <c r="L10" i="1"/>
  <c r="L8" i="1"/>
  <c r="L3" i="1"/>
  <c r="L73" i="1" l="1"/>
  <c r="I50" i="1"/>
  <c r="I68" i="1" l="1"/>
  <c r="I53" i="1"/>
  <c r="I63" i="1"/>
  <c r="I62" i="1"/>
  <c r="I61" i="1"/>
  <c r="I58" i="1"/>
  <c r="I46" i="1"/>
  <c r="I42" i="1"/>
  <c r="I37" i="1"/>
  <c r="I33" i="1"/>
  <c r="I27" i="1"/>
  <c r="I22" i="1"/>
  <c r="I14" i="1"/>
  <c r="I10" i="1"/>
  <c r="I9" i="1"/>
  <c r="I8" i="1"/>
  <c r="I3" i="1"/>
  <c r="I73" i="1" l="1"/>
  <c r="H73" i="1"/>
</calcChain>
</file>

<file path=xl/sharedStrings.xml><?xml version="1.0" encoding="utf-8"?>
<sst xmlns="http://schemas.openxmlformats.org/spreadsheetml/2006/main" count="182" uniqueCount="130">
  <si>
    <t>Prazo/Execução</t>
  </si>
  <si>
    <t>Liderança</t>
  </si>
  <si>
    <t>Recursos Necessários</t>
  </si>
  <si>
    <t>Valores</t>
  </si>
  <si>
    <t>Total por Ação</t>
  </si>
  <si>
    <t>% Por Ação</t>
  </si>
  <si>
    <t>colaboradores</t>
  </si>
  <si>
    <t>Robert</t>
  </si>
  <si>
    <t>clientes - PJ</t>
  </si>
  <si>
    <t>nutricionistas</t>
  </si>
  <si>
    <t>Mais agil; mais moderno e tecnológico</t>
  </si>
  <si>
    <t>Mais ágil; mais moderno e tecnológico; mais acessível e transparente</t>
  </si>
  <si>
    <t>Mais integrado; mais articulador;  mais atuante, mais agil</t>
  </si>
  <si>
    <t>Necessidades de capacitação mapeada</t>
  </si>
  <si>
    <t>Mais integrado; mais articulador; mais atuante; mais agil</t>
  </si>
  <si>
    <t>Capacitar todos funcionários - Sistema Incorp</t>
  </si>
  <si>
    <t>abril</t>
  </si>
  <si>
    <t xml:space="preserve">Resolução de demandas represadas - mínimo 80% </t>
  </si>
  <si>
    <t>março</t>
  </si>
  <si>
    <t>TND</t>
  </si>
  <si>
    <t>sociedade civil</t>
  </si>
  <si>
    <t>Mais acessível e transparente; mais conectado; mais ágil; mais moderno e tecnológico</t>
  </si>
  <si>
    <t>acadêmicos</t>
  </si>
  <si>
    <t>janeiro a dezembro</t>
  </si>
  <si>
    <t>estudantes</t>
  </si>
  <si>
    <t xml:space="preserve">Mais fiscalizador; mais orientador; mais acessível e transparente; mais atuante </t>
  </si>
  <si>
    <t>Plenário</t>
  </si>
  <si>
    <t>clientes PJ</t>
  </si>
  <si>
    <t>Mais ágil; mais articulador; mais atuante</t>
  </si>
  <si>
    <t>Diretoria</t>
  </si>
  <si>
    <t>Mais ágil; mais articulador; mais atuante; mais fiscalizador</t>
  </si>
  <si>
    <t>Comissões</t>
  </si>
  <si>
    <t>Mais articulador; mais atuante; mais fiscalizador; mais integrado; mais próximo e conectado com Nutricionistas e TND</t>
  </si>
  <si>
    <t>Mais atuante; mais integrado; mais orientador; mais próximo e conectado com Nutricionistas e TND</t>
  </si>
  <si>
    <t>Realizar palestras/aulas, participar de eventos científicos e formaturas nas IES e ETs</t>
  </si>
  <si>
    <t>Mais integrado; mais próximo e conectado com Nutricionistas e TND; mais articulador; mais atuante</t>
  </si>
  <si>
    <t>Total</t>
  </si>
  <si>
    <t>Nº funcionários capacitados - 100%</t>
  </si>
  <si>
    <t>Relatório pós capacitação</t>
  </si>
  <si>
    <t>Gestão</t>
  </si>
  <si>
    <t>públicos especificos de acordo com as áreas de atuação de cada comissão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</si>
  <si>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</si>
  <si>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</si>
  <si>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</si>
  <si>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</si>
  <si>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Coordenadores</t>
  </si>
  <si>
    <t>janeiro</t>
  </si>
  <si>
    <t>Mais acessível e transparente; mais ágil; mais articulador; mais atuante; mais integrado; mais moderno e tecnológico;  mais próximo e concetado com Nutricionistas e TND</t>
  </si>
  <si>
    <t>nutricionistas; acadêmicos; TND; estudantes; sociedade civil; clientes - PJ; colaboradores</t>
  </si>
  <si>
    <t>Sistema de Chatbot                                    ChatBoat</t>
  </si>
  <si>
    <t>Objetivo estratégico</t>
  </si>
  <si>
    <t xml:space="preserve">Ação </t>
  </si>
  <si>
    <t>Indicador</t>
  </si>
  <si>
    <t>Público impactado</t>
  </si>
  <si>
    <t>Contratar assessoria para realização de Pesquisa de Clima Organizacional</t>
  </si>
  <si>
    <t>Pesquisa de Clima Organizacional</t>
  </si>
  <si>
    <t>Diretoria e Coordenadores</t>
  </si>
  <si>
    <t>Capacitar os coordenadores de áreas e gestores em gestão de processos</t>
  </si>
  <si>
    <t>Número de coordenadores e gestores capacitados</t>
  </si>
  <si>
    <t>Coordenadores e Diretoria</t>
  </si>
  <si>
    <t>Contratar assessoria para realização do PES</t>
  </si>
  <si>
    <t>Planejamento Estratégico Situacional da gestão</t>
  </si>
  <si>
    <t>Relatório de gestão</t>
  </si>
  <si>
    <t>Contratar empresa para elaboração do relatório de gestão 2022</t>
  </si>
  <si>
    <t>Contratar assessorias para elaboração de projeto de reforma e projeto básico de licitação</t>
  </si>
  <si>
    <t>Projetos</t>
  </si>
  <si>
    <t xml:space="preserve"> Robert e coordenadores</t>
  </si>
  <si>
    <t>Plenárias</t>
  </si>
  <si>
    <t>Reunião de Diretoria</t>
  </si>
  <si>
    <t>Realizar reuniões de Diretoria 
com: os coordenadores de Comissões,
com os Coordenadores de área e com os funcionários (aprox. 72 reuniões)</t>
  </si>
  <si>
    <t>Reuniões de Comissões</t>
  </si>
  <si>
    <t>abril a junho</t>
  </si>
  <si>
    <t>Participar de atividades de representação, de reuniões e eventos nos fóruns, conselhos municipais e estaduais e conselhos profissionais</t>
  </si>
  <si>
    <t>Desejável 100% de Representatividade nos eventos</t>
  </si>
  <si>
    <t>Apoio institucional</t>
  </si>
  <si>
    <t>Apoiar os eventos das entidades da categoria</t>
  </si>
  <si>
    <t xml:space="preserve">Plenário </t>
  </si>
  <si>
    <t>Realizar reuniões plenárias e de julgamento de processos de infração de pessoas fisicas e jurídicas (aprox. 34 reuniões), com a participação das Conselheiras Federais</t>
  </si>
  <si>
    <t>Adquirir programa para reuniões online</t>
  </si>
  <si>
    <t>Plataforma Google Meat</t>
  </si>
  <si>
    <t>Janice                            Robert                      Wagner</t>
  </si>
  <si>
    <t>Contratar sistema de Chatbot</t>
  </si>
  <si>
    <t>Colaboradores; Clientes PJ e Nutricionistas</t>
  </si>
  <si>
    <t>junho</t>
  </si>
  <si>
    <t>Contratação de empresa especializada em cursos de informática</t>
  </si>
  <si>
    <t>Promover a capacitação</t>
  </si>
  <si>
    <t>Contratação de empresa especializada em cursos da NLL</t>
  </si>
  <si>
    <t>despesa contemplada nos serviços de TI</t>
  </si>
  <si>
    <t>Capacitar os coordenadores nos processos de trabalho</t>
  </si>
  <si>
    <t>Realizar treinamentos em informática</t>
  </si>
  <si>
    <t>Realizar treinamentos licitações e dispensa eletrônica</t>
  </si>
  <si>
    <t>Assessoria</t>
  </si>
  <si>
    <t>Passagem aérea</t>
  </si>
  <si>
    <t>Passagem terrestre</t>
  </si>
  <si>
    <t>Inscrição</t>
  </si>
  <si>
    <t>Locação de sala</t>
  </si>
  <si>
    <t>Passagem terrestre (5 cons. Interior)</t>
  </si>
  <si>
    <t>Diária (1 + 1/2 para cada cons.)</t>
  </si>
  <si>
    <t>Ajuda de deslocamento (5)</t>
  </si>
  <si>
    <t>Assessorias arquitetura e engenharia</t>
  </si>
  <si>
    <t>Ajuda de deslocamento (conselheiro)</t>
  </si>
  <si>
    <t>Diária (conselheiro)</t>
  </si>
  <si>
    <t>Ajuda de custo (conselheiro)</t>
  </si>
  <si>
    <t>Passagem terrestre (4)</t>
  </si>
  <si>
    <t>Diária (conselheiro) 4 meias diárias</t>
  </si>
  <si>
    <t>Passagem terrestre (média de 2019 e 2022)</t>
  </si>
  <si>
    <t>Programa</t>
  </si>
  <si>
    <t>Chatbot</t>
  </si>
  <si>
    <t>Ajuda de custo (colaborador externo - 5)</t>
  </si>
  <si>
    <t>Diária (funcionário) 8</t>
  </si>
  <si>
    <t>Ajuda de deslocamento (funcionário) (4)</t>
  </si>
  <si>
    <t>Ajuda de deslocamento (conselheiro) 4</t>
  </si>
  <si>
    <t>Coffe break (50p)</t>
  </si>
  <si>
    <t>Mais mais acessível e transparente; mais ágil; mais articulador; mais atuante; mais integrado; mais moderno e tecnológico; mais próximo e conectado com Nutricionistas e TND</t>
  </si>
  <si>
    <t>Estagiários contratados</t>
  </si>
  <si>
    <t>nutricionistas; TND; sociedade civil; clientes - PJ</t>
  </si>
  <si>
    <t>Contratar estagiário para setor administrativo</t>
  </si>
  <si>
    <t>Estagiário de administração - 6h R$ 1.109,88/mês</t>
  </si>
  <si>
    <t xml:space="preserve">Ajuda de custo (conselheiro) 12 meses x 4 cons. X R$ 1.000,00 </t>
  </si>
  <si>
    <t xml:space="preserve">Diária (conselheiro)    - 36 diárias e 36 x 1/2 diárias </t>
  </si>
  <si>
    <t>Passagem terrestre (36)</t>
  </si>
  <si>
    <t xml:space="preserve">Realizar reuniões de Comissões (CTC, licitação, patrimônio, incineração, quitação)
</t>
  </si>
  <si>
    <t>Ajuda de custo (conselheiro) 13 cons. x 34 reuniões x R$ 100,00 (novo valor) +  cons. Federais x 12 reuniões</t>
  </si>
  <si>
    <t xml:space="preserve">Móveis e utensílio (valores para urgência) </t>
  </si>
  <si>
    <t>Máquinas e equipamentos</t>
  </si>
  <si>
    <t>Sistemas de informática</t>
  </si>
  <si>
    <t>Despesa realizada</t>
  </si>
  <si>
    <t>Total realização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</si>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</sst>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tabSelected="1" topLeftCell="D68" zoomScale="83" zoomScaleNormal="83" workbookViewId="0">
      <selection activeCell="M74" sqref="M74"/>
    </sheetView>
  </sheetViews>
  <sheetFormatPr defaultRowHeight="15" x14ac:dyDescent="0.25"/>
  <cols>
    <col min="1" max="1" width="24" customWidth="1"/>
    <col min="2" max="2" width="23.140625" customWidth="1"/>
    <col min="3" max="3" width="27" customWidth="1"/>
    <col min="4" max="4" width="19.85546875" customWidth="1"/>
    <col min="5" max="6" width="18.5703125" customWidth="1"/>
    <col min="7" max="7" width="35" customWidth="1"/>
    <col min="8" max="8" width="21" customWidth="1"/>
    <col min="9" max="9" width="21.140625" customWidth="1"/>
    <col min="10" max="10" width="14.28515625" customWidth="1"/>
    <col min="11" max="11" width="20.7109375" customWidth="1"/>
    <col min="12" max="12" width="16.42578125" customWidth="1"/>
    <col min="13" max="13" width="19.28515625" customWidth="1"/>
  </cols>
  <sheetData>
    <row r="1" spans="1:13" ht="18.75" x14ac:dyDescent="0.3">
      <c r="A1" s="34" t="s">
        <v>39</v>
      </c>
      <c r="B1" s="35"/>
      <c r="C1" s="36"/>
      <c r="D1" s="36"/>
      <c r="E1" s="37"/>
      <c r="F1" s="36"/>
      <c r="G1" s="38"/>
      <c r="H1" s="36"/>
      <c r="I1" s="36"/>
      <c r="J1" s="36"/>
      <c r="K1" s="36" t="s">
        <v>129</v>
      </c>
      <c r="L1" s="36"/>
      <c r="M1" s="36"/>
    </row>
    <row r="2" spans="1:13" ht="36.75" customHeight="1" thickBot="1" x14ac:dyDescent="0.3">
      <c r="A2" s="28" t="s">
        <v>50</v>
      </c>
      <c r="B2" s="29" t="s">
        <v>51</v>
      </c>
      <c r="C2" s="30" t="s">
        <v>52</v>
      </c>
      <c r="D2" s="30" t="s">
        <v>0</v>
      </c>
      <c r="E2" s="30" t="s">
        <v>53</v>
      </c>
      <c r="F2" s="30" t="s">
        <v>1</v>
      </c>
      <c r="G2" s="30" t="s">
        <v>2</v>
      </c>
      <c r="H2" s="30" t="s">
        <v>3</v>
      </c>
      <c r="I2" s="30" t="s">
        <v>4</v>
      </c>
      <c r="J2" s="30" t="s">
        <v>5</v>
      </c>
      <c r="K2" s="31" t="s">
        <v>126</v>
      </c>
      <c r="L2" s="32" t="s">
        <v>127</v>
      </c>
      <c r="M2" s="33" t="s">
        <v>128</v>
      </c>
    </row>
    <row r="3" spans="1:13" ht="34.5" customHeight="1" x14ac:dyDescent="0.25">
      <c r="A3" s="52" t="s">
        <v>12</v>
      </c>
      <c r="B3" s="56" t="s">
        <v>88</v>
      </c>
      <c r="C3" s="20" t="s">
        <v>13</v>
      </c>
      <c r="D3" s="53" t="s">
        <v>23</v>
      </c>
      <c r="E3" s="53" t="s">
        <v>6</v>
      </c>
      <c r="F3" s="53" t="s">
        <v>45</v>
      </c>
      <c r="G3" s="21" t="s">
        <v>92</v>
      </c>
      <c r="H3" s="22">
        <v>5200</v>
      </c>
      <c r="I3" s="54">
        <f>SUM(H3:H7)</f>
        <v>14720</v>
      </c>
      <c r="J3" s="55">
        <v>3.2800000000000003E-2</v>
      </c>
      <c r="K3" s="23"/>
      <c r="L3" s="64">
        <f>SUM(K3:K7)</f>
        <v>0</v>
      </c>
      <c r="M3" s="65"/>
    </row>
    <row r="4" spans="1:13" ht="28.5" customHeight="1" x14ac:dyDescent="0.25">
      <c r="A4" s="45"/>
      <c r="B4" s="48"/>
      <c r="C4" s="46" t="s">
        <v>38</v>
      </c>
      <c r="D4" s="46"/>
      <c r="E4" s="46"/>
      <c r="F4" s="46"/>
      <c r="G4" s="15" t="s">
        <v>93</v>
      </c>
      <c r="H4" s="16">
        <v>1000</v>
      </c>
      <c r="I4" s="39"/>
      <c r="J4" s="40"/>
      <c r="K4" s="24"/>
      <c r="L4" s="59"/>
      <c r="M4" s="62"/>
    </row>
    <row r="5" spans="1:13" ht="40.5" customHeight="1" x14ac:dyDescent="0.25">
      <c r="A5" s="45"/>
      <c r="B5" s="48"/>
      <c r="C5" s="46"/>
      <c r="D5" s="46"/>
      <c r="E5" s="46"/>
      <c r="F5" s="46"/>
      <c r="G5" s="15" t="s">
        <v>109</v>
      </c>
      <c r="H5" s="16">
        <v>3600</v>
      </c>
      <c r="I5" s="39"/>
      <c r="J5" s="40"/>
      <c r="K5" s="24"/>
      <c r="L5" s="59"/>
      <c r="M5" s="62"/>
    </row>
    <row r="6" spans="1:13" ht="32.25" customHeight="1" x14ac:dyDescent="0.25">
      <c r="A6" s="45"/>
      <c r="B6" s="48"/>
      <c r="C6" s="46"/>
      <c r="D6" s="46"/>
      <c r="E6" s="11" t="s">
        <v>8</v>
      </c>
      <c r="F6" s="46"/>
      <c r="G6" s="15" t="s">
        <v>110</v>
      </c>
      <c r="H6" s="16">
        <v>920</v>
      </c>
      <c r="I6" s="39"/>
      <c r="J6" s="40"/>
      <c r="K6" s="24"/>
      <c r="L6" s="59"/>
      <c r="M6" s="62"/>
    </row>
    <row r="7" spans="1:13" ht="32.25" customHeight="1" x14ac:dyDescent="0.25">
      <c r="A7" s="45"/>
      <c r="B7" s="48"/>
      <c r="C7" s="46"/>
      <c r="D7" s="46"/>
      <c r="E7" s="11" t="s">
        <v>9</v>
      </c>
      <c r="F7" s="46"/>
      <c r="G7" s="15" t="s">
        <v>94</v>
      </c>
      <c r="H7" s="16">
        <v>4000</v>
      </c>
      <c r="I7" s="39"/>
      <c r="J7" s="40"/>
      <c r="K7" s="24"/>
      <c r="L7" s="60"/>
      <c r="M7" s="63"/>
    </row>
    <row r="8" spans="1:13" ht="52.5" customHeight="1" x14ac:dyDescent="0.25">
      <c r="A8" s="9" t="s">
        <v>10</v>
      </c>
      <c r="B8" s="17" t="s">
        <v>89</v>
      </c>
      <c r="C8" s="11" t="s">
        <v>37</v>
      </c>
      <c r="D8" s="11" t="s">
        <v>83</v>
      </c>
      <c r="E8" s="11" t="s">
        <v>82</v>
      </c>
      <c r="F8" s="11" t="s">
        <v>7</v>
      </c>
      <c r="G8" s="15" t="s">
        <v>84</v>
      </c>
      <c r="H8" s="16">
        <v>6000</v>
      </c>
      <c r="I8" s="13">
        <f>SUM(H8)</f>
        <v>6000</v>
      </c>
      <c r="J8" s="14">
        <v>1.34E-2</v>
      </c>
      <c r="K8" s="24"/>
      <c r="L8" s="24">
        <f>SUM(K8)</f>
        <v>0</v>
      </c>
      <c r="M8" s="25"/>
    </row>
    <row r="9" spans="1:13" ht="52.5" customHeight="1" x14ac:dyDescent="0.25">
      <c r="A9" s="9" t="s">
        <v>10</v>
      </c>
      <c r="B9" s="17" t="s">
        <v>90</v>
      </c>
      <c r="C9" s="11" t="s">
        <v>85</v>
      </c>
      <c r="D9" s="11" t="s">
        <v>18</v>
      </c>
      <c r="E9" s="11" t="s">
        <v>82</v>
      </c>
      <c r="F9" s="11" t="s">
        <v>7</v>
      </c>
      <c r="G9" s="15" t="s">
        <v>86</v>
      </c>
      <c r="H9" s="16">
        <v>10000</v>
      </c>
      <c r="I9" s="13">
        <f>SUM(H9)</f>
        <v>10000</v>
      </c>
      <c r="J9" s="14">
        <v>2.23E-2</v>
      </c>
      <c r="K9" s="24">
        <v>6380</v>
      </c>
      <c r="L9" s="24">
        <v>6380</v>
      </c>
      <c r="M9" s="25">
        <v>0.63800000000000001</v>
      </c>
    </row>
    <row r="10" spans="1:13" ht="36" customHeight="1" x14ac:dyDescent="0.25">
      <c r="A10" s="45" t="s">
        <v>14</v>
      </c>
      <c r="B10" s="48" t="s">
        <v>15</v>
      </c>
      <c r="C10" s="12" t="s">
        <v>37</v>
      </c>
      <c r="D10" s="50" t="s">
        <v>16</v>
      </c>
      <c r="E10" s="46" t="s">
        <v>6</v>
      </c>
      <c r="F10" s="46" t="s">
        <v>7</v>
      </c>
      <c r="G10" s="43" t="s">
        <v>91</v>
      </c>
      <c r="H10" s="42">
        <v>17200</v>
      </c>
      <c r="I10" s="39">
        <f>SUM(H10:H13)</f>
        <v>17200</v>
      </c>
      <c r="J10" s="40">
        <v>3.8399999999999997E-2</v>
      </c>
      <c r="K10" s="24"/>
      <c r="L10" s="58">
        <f>SUM(K10:K13)</f>
        <v>0</v>
      </c>
      <c r="M10" s="61"/>
    </row>
    <row r="11" spans="1:13" ht="33.75" customHeight="1" x14ac:dyDescent="0.25">
      <c r="A11" s="45"/>
      <c r="B11" s="48"/>
      <c r="C11" s="50" t="s">
        <v>17</v>
      </c>
      <c r="D11" s="50"/>
      <c r="E11" s="46"/>
      <c r="F11" s="46"/>
      <c r="G11" s="43"/>
      <c r="H11" s="42"/>
      <c r="I11" s="39"/>
      <c r="J11" s="40"/>
      <c r="K11" s="24"/>
      <c r="L11" s="59"/>
      <c r="M11" s="62"/>
    </row>
    <row r="12" spans="1:13" ht="30" customHeight="1" x14ac:dyDescent="0.25">
      <c r="A12" s="45"/>
      <c r="B12" s="48"/>
      <c r="C12" s="50"/>
      <c r="D12" s="50"/>
      <c r="E12" s="11" t="s">
        <v>8</v>
      </c>
      <c r="F12" s="46"/>
      <c r="G12" s="43"/>
      <c r="H12" s="42"/>
      <c r="I12" s="39"/>
      <c r="J12" s="40"/>
      <c r="K12" s="24"/>
      <c r="L12" s="59"/>
      <c r="M12" s="62"/>
    </row>
    <row r="13" spans="1:13" ht="29.25" customHeight="1" x14ac:dyDescent="0.25">
      <c r="A13" s="45"/>
      <c r="B13" s="48"/>
      <c r="C13" s="50"/>
      <c r="D13" s="50"/>
      <c r="E13" s="11" t="s">
        <v>9</v>
      </c>
      <c r="F13" s="46"/>
      <c r="G13" s="43"/>
      <c r="H13" s="42"/>
      <c r="I13" s="39"/>
      <c r="J13" s="40"/>
      <c r="K13" s="24"/>
      <c r="L13" s="60"/>
      <c r="M13" s="63"/>
    </row>
    <row r="14" spans="1:13" ht="39.75" customHeight="1" x14ac:dyDescent="0.25">
      <c r="A14" s="45" t="s">
        <v>11</v>
      </c>
      <c r="B14" s="48" t="s">
        <v>54</v>
      </c>
      <c r="C14" s="46" t="s">
        <v>55</v>
      </c>
      <c r="D14" s="45" t="s">
        <v>71</v>
      </c>
      <c r="E14" s="46" t="s">
        <v>6</v>
      </c>
      <c r="F14" s="46" t="s">
        <v>56</v>
      </c>
      <c r="G14" s="8" t="s">
        <v>91</v>
      </c>
      <c r="H14" s="13">
        <v>30000</v>
      </c>
      <c r="I14" s="39">
        <f>SUM(H14:H19)</f>
        <v>37880</v>
      </c>
      <c r="J14" s="40">
        <v>8.4500000000000006E-2</v>
      </c>
      <c r="K14" s="24"/>
      <c r="L14" s="58">
        <f>SUM(K14:K19)</f>
        <v>0</v>
      </c>
      <c r="M14" s="61"/>
    </row>
    <row r="15" spans="1:13" ht="31.5" customHeight="1" x14ac:dyDescent="0.25">
      <c r="A15" s="45"/>
      <c r="B15" s="48"/>
      <c r="C15" s="46"/>
      <c r="D15" s="45"/>
      <c r="E15" s="46"/>
      <c r="F15" s="46"/>
      <c r="G15" s="8" t="s">
        <v>95</v>
      </c>
      <c r="H15" s="13">
        <v>980</v>
      </c>
      <c r="I15" s="39"/>
      <c r="J15" s="40"/>
      <c r="K15" s="24"/>
      <c r="L15" s="59"/>
      <c r="M15" s="62"/>
    </row>
    <row r="16" spans="1:13" ht="35.25" customHeight="1" x14ac:dyDescent="0.25">
      <c r="A16" s="45"/>
      <c r="B16" s="48"/>
      <c r="C16" s="46"/>
      <c r="D16" s="45"/>
      <c r="E16" s="46"/>
      <c r="F16" s="46"/>
      <c r="G16" s="8" t="s">
        <v>96</v>
      </c>
      <c r="H16" s="13">
        <v>1400</v>
      </c>
      <c r="I16" s="39"/>
      <c r="J16" s="40"/>
      <c r="K16" s="24"/>
      <c r="L16" s="59"/>
      <c r="M16" s="62"/>
    </row>
    <row r="17" spans="1:13" ht="29.25" customHeight="1" x14ac:dyDescent="0.25">
      <c r="A17" s="45"/>
      <c r="B17" s="48"/>
      <c r="C17" s="46"/>
      <c r="D17" s="45"/>
      <c r="E17" s="46"/>
      <c r="F17" s="46"/>
      <c r="G17" s="8" t="s">
        <v>97</v>
      </c>
      <c r="H17" s="13">
        <v>2850</v>
      </c>
      <c r="I17" s="39"/>
      <c r="J17" s="40"/>
      <c r="K17" s="24"/>
      <c r="L17" s="59"/>
      <c r="M17" s="62"/>
    </row>
    <row r="18" spans="1:13" ht="26.25" customHeight="1" x14ac:dyDescent="0.25">
      <c r="A18" s="45"/>
      <c r="B18" s="48"/>
      <c r="C18" s="46"/>
      <c r="D18" s="45"/>
      <c r="E18" s="46"/>
      <c r="F18" s="46"/>
      <c r="G18" s="8" t="s">
        <v>98</v>
      </c>
      <c r="H18" s="13">
        <v>1150</v>
      </c>
      <c r="I18" s="39"/>
      <c r="J18" s="40"/>
      <c r="K18" s="24"/>
      <c r="L18" s="59"/>
      <c r="M18" s="62"/>
    </row>
    <row r="19" spans="1:13" ht="24.75" customHeight="1" x14ac:dyDescent="0.25">
      <c r="A19" s="45"/>
      <c r="B19" s="48"/>
      <c r="C19" s="46"/>
      <c r="D19" s="45"/>
      <c r="E19" s="46"/>
      <c r="F19" s="46"/>
      <c r="G19" s="8" t="s">
        <v>112</v>
      </c>
      <c r="H19" s="13">
        <v>1500</v>
      </c>
      <c r="I19" s="39"/>
      <c r="J19" s="40"/>
      <c r="K19" s="24"/>
      <c r="L19" s="60"/>
      <c r="M19" s="63"/>
    </row>
    <row r="20" spans="1:13" ht="27.75" hidden="1" customHeight="1" x14ac:dyDescent="0.25">
      <c r="A20" s="45"/>
      <c r="B20" s="48"/>
      <c r="C20" s="46"/>
      <c r="D20" s="45"/>
      <c r="E20" s="46"/>
      <c r="F20" s="11"/>
      <c r="G20" s="15"/>
      <c r="H20" s="7"/>
      <c r="I20" s="7"/>
      <c r="J20" s="14"/>
      <c r="K20" s="24"/>
      <c r="L20" s="24"/>
      <c r="M20" s="25"/>
    </row>
    <row r="21" spans="1:13" ht="45" hidden="1" customHeight="1" x14ac:dyDescent="0.25">
      <c r="A21" s="45"/>
      <c r="B21" s="48"/>
      <c r="C21" s="46"/>
      <c r="D21" s="45"/>
      <c r="E21" s="46"/>
      <c r="F21" s="11"/>
      <c r="G21" s="15"/>
      <c r="H21" s="7"/>
      <c r="I21" s="7"/>
      <c r="J21" s="14"/>
      <c r="K21" s="24"/>
      <c r="L21" s="24"/>
      <c r="M21" s="25"/>
    </row>
    <row r="22" spans="1:13" ht="24.75" customHeight="1" x14ac:dyDescent="0.25">
      <c r="A22" s="45" t="s">
        <v>43</v>
      </c>
      <c r="B22" s="48" t="s">
        <v>57</v>
      </c>
      <c r="C22" s="45" t="s">
        <v>58</v>
      </c>
      <c r="D22" s="47" t="s">
        <v>23</v>
      </c>
      <c r="E22" s="45" t="s">
        <v>6</v>
      </c>
      <c r="F22" s="45" t="s">
        <v>59</v>
      </c>
      <c r="G22" s="41" t="s">
        <v>94</v>
      </c>
      <c r="H22" s="42">
        <v>10000</v>
      </c>
      <c r="I22" s="39">
        <f>SUM(H21:H26)</f>
        <v>10000</v>
      </c>
      <c r="J22" s="40">
        <v>2.23E-2</v>
      </c>
      <c r="K22" s="24"/>
      <c r="L22" s="58">
        <f>SUM(K22:K25)</f>
        <v>0</v>
      </c>
      <c r="M22" s="61"/>
    </row>
    <row r="23" spans="1:13" ht="55.5" customHeight="1" x14ac:dyDescent="0.25">
      <c r="A23" s="45"/>
      <c r="B23" s="48"/>
      <c r="C23" s="45"/>
      <c r="D23" s="47"/>
      <c r="E23" s="45"/>
      <c r="F23" s="45"/>
      <c r="G23" s="41"/>
      <c r="H23" s="42"/>
      <c r="I23" s="39"/>
      <c r="J23" s="40"/>
      <c r="K23" s="24"/>
      <c r="L23" s="59"/>
      <c r="M23" s="62"/>
    </row>
    <row r="24" spans="1:13" ht="41.25" customHeight="1" x14ac:dyDescent="0.25">
      <c r="A24" s="45"/>
      <c r="B24" s="48"/>
      <c r="C24" s="45"/>
      <c r="D24" s="47"/>
      <c r="E24" s="45"/>
      <c r="F24" s="45"/>
      <c r="G24" s="41"/>
      <c r="H24" s="42"/>
      <c r="I24" s="39"/>
      <c r="J24" s="40"/>
      <c r="K24" s="24"/>
      <c r="L24" s="59"/>
      <c r="M24" s="62"/>
    </row>
    <row r="25" spans="1:13" ht="40.5" customHeight="1" x14ac:dyDescent="0.25">
      <c r="A25" s="45"/>
      <c r="B25" s="48"/>
      <c r="C25" s="45"/>
      <c r="D25" s="47"/>
      <c r="E25" s="45"/>
      <c r="F25" s="45"/>
      <c r="G25" s="41"/>
      <c r="H25" s="42"/>
      <c r="I25" s="39"/>
      <c r="J25" s="40"/>
      <c r="K25" s="24"/>
      <c r="L25" s="60"/>
      <c r="M25" s="63"/>
    </row>
    <row r="26" spans="1:13" ht="11.25" hidden="1" customHeight="1" x14ac:dyDescent="0.25">
      <c r="A26" s="45"/>
      <c r="B26" s="48"/>
      <c r="C26" s="45"/>
      <c r="D26" s="47"/>
      <c r="E26" s="45"/>
      <c r="F26" s="45"/>
      <c r="G26" s="41"/>
      <c r="H26" s="42"/>
      <c r="I26" s="39"/>
      <c r="J26" s="40"/>
      <c r="K26" s="24"/>
      <c r="L26" s="24"/>
      <c r="M26" s="25"/>
    </row>
    <row r="27" spans="1:13" ht="33" customHeight="1" x14ac:dyDescent="0.25">
      <c r="A27" s="45" t="s">
        <v>21</v>
      </c>
      <c r="B27" s="57" t="s">
        <v>60</v>
      </c>
      <c r="C27" s="45" t="s">
        <v>61</v>
      </c>
      <c r="D27" s="45" t="s">
        <v>71</v>
      </c>
      <c r="E27" s="45" t="s">
        <v>6</v>
      </c>
      <c r="F27" s="45" t="s">
        <v>56</v>
      </c>
      <c r="G27" s="8" t="s">
        <v>91</v>
      </c>
      <c r="H27" s="16">
        <v>30000</v>
      </c>
      <c r="I27" s="39">
        <f>SUM(H27:H32)</f>
        <v>37880</v>
      </c>
      <c r="J27" s="44">
        <v>8.4500000000000006E-2</v>
      </c>
      <c r="K27" s="24"/>
      <c r="L27" s="58">
        <f>SUM(K27:K32)</f>
        <v>0</v>
      </c>
      <c r="M27" s="61"/>
    </row>
    <row r="28" spans="1:13" ht="26.25" customHeight="1" x14ac:dyDescent="0.25">
      <c r="A28" s="45"/>
      <c r="B28" s="57"/>
      <c r="C28" s="45"/>
      <c r="D28" s="45"/>
      <c r="E28" s="45"/>
      <c r="F28" s="45"/>
      <c r="G28" s="8" t="s">
        <v>95</v>
      </c>
      <c r="H28" s="16">
        <v>980</v>
      </c>
      <c r="I28" s="39"/>
      <c r="J28" s="44"/>
      <c r="K28" s="24"/>
      <c r="L28" s="59"/>
      <c r="M28" s="62"/>
    </row>
    <row r="29" spans="1:13" ht="33.75" customHeight="1" x14ac:dyDescent="0.25">
      <c r="A29" s="45"/>
      <c r="B29" s="57"/>
      <c r="C29" s="45"/>
      <c r="D29" s="45"/>
      <c r="E29" s="45"/>
      <c r="F29" s="45"/>
      <c r="G29" s="8" t="s">
        <v>96</v>
      </c>
      <c r="H29" s="16">
        <v>1400</v>
      </c>
      <c r="I29" s="39"/>
      <c r="J29" s="44"/>
      <c r="K29" s="24"/>
      <c r="L29" s="59"/>
      <c r="M29" s="62"/>
    </row>
    <row r="30" spans="1:13" ht="25.5" customHeight="1" x14ac:dyDescent="0.25">
      <c r="A30" s="45"/>
      <c r="B30" s="57"/>
      <c r="C30" s="45"/>
      <c r="D30" s="45"/>
      <c r="E30" s="45"/>
      <c r="F30" s="45"/>
      <c r="G30" s="8" t="s">
        <v>97</v>
      </c>
      <c r="H30" s="16">
        <v>2850</v>
      </c>
      <c r="I30" s="39"/>
      <c r="J30" s="44"/>
      <c r="K30" s="24"/>
      <c r="L30" s="59"/>
      <c r="M30" s="62"/>
    </row>
    <row r="31" spans="1:13" ht="33.75" customHeight="1" x14ac:dyDescent="0.25">
      <c r="A31" s="45"/>
      <c r="B31" s="57"/>
      <c r="C31" s="45"/>
      <c r="D31" s="45"/>
      <c r="E31" s="45"/>
      <c r="F31" s="45"/>
      <c r="G31" s="8" t="s">
        <v>98</v>
      </c>
      <c r="H31" s="16">
        <v>1150</v>
      </c>
      <c r="I31" s="39"/>
      <c r="J31" s="44"/>
      <c r="K31" s="24"/>
      <c r="L31" s="59"/>
      <c r="M31" s="62"/>
    </row>
    <row r="32" spans="1:13" ht="20.25" customHeight="1" x14ac:dyDescent="0.25">
      <c r="A32" s="45"/>
      <c r="B32" s="57"/>
      <c r="C32" s="45"/>
      <c r="D32" s="45"/>
      <c r="E32" s="45"/>
      <c r="F32" s="45"/>
      <c r="G32" s="8" t="s">
        <v>112</v>
      </c>
      <c r="H32" s="16">
        <v>1500</v>
      </c>
      <c r="I32" s="39"/>
      <c r="J32" s="44"/>
      <c r="K32" s="24"/>
      <c r="L32" s="60"/>
      <c r="M32" s="63"/>
    </row>
    <row r="33" spans="1:13" ht="22.5" customHeight="1" x14ac:dyDescent="0.25">
      <c r="A33" s="45" t="s">
        <v>41</v>
      </c>
      <c r="B33" s="41" t="s">
        <v>63</v>
      </c>
      <c r="C33" s="46" t="s">
        <v>62</v>
      </c>
      <c r="D33" s="45" t="s">
        <v>46</v>
      </c>
      <c r="E33" s="9" t="s">
        <v>9</v>
      </c>
      <c r="F33" s="45" t="s">
        <v>44</v>
      </c>
      <c r="G33" s="41" t="s">
        <v>91</v>
      </c>
      <c r="H33" s="39">
        <v>5000</v>
      </c>
      <c r="I33" s="39">
        <f>SUM(H33:H36)</f>
        <v>5000</v>
      </c>
      <c r="J33" s="44">
        <v>1.11E-2</v>
      </c>
      <c r="K33" s="58">
        <v>3000</v>
      </c>
      <c r="L33" s="58">
        <f>SUM(K33:K36)</f>
        <v>3000</v>
      </c>
      <c r="M33" s="61">
        <v>0.6</v>
      </c>
    </row>
    <row r="34" spans="1:13" ht="15" customHeight="1" x14ac:dyDescent="0.25">
      <c r="A34" s="45"/>
      <c r="B34" s="41"/>
      <c r="C34" s="46"/>
      <c r="D34" s="45"/>
      <c r="E34" s="9" t="s">
        <v>20</v>
      </c>
      <c r="F34" s="45"/>
      <c r="G34" s="41"/>
      <c r="H34" s="39"/>
      <c r="I34" s="39"/>
      <c r="J34" s="44"/>
      <c r="K34" s="59"/>
      <c r="L34" s="59"/>
      <c r="M34" s="62"/>
    </row>
    <row r="35" spans="1:13" ht="37.5" customHeight="1" x14ac:dyDescent="0.25">
      <c r="A35" s="45"/>
      <c r="B35" s="41"/>
      <c r="C35" s="46"/>
      <c r="D35" s="45"/>
      <c r="E35" s="9" t="s">
        <v>19</v>
      </c>
      <c r="F35" s="45"/>
      <c r="G35" s="41"/>
      <c r="H35" s="39"/>
      <c r="I35" s="39"/>
      <c r="J35" s="44"/>
      <c r="K35" s="59"/>
      <c r="L35" s="59"/>
      <c r="M35" s="62"/>
    </row>
    <row r="36" spans="1:13" ht="36" customHeight="1" x14ac:dyDescent="0.25">
      <c r="A36" s="45"/>
      <c r="B36" s="41"/>
      <c r="C36" s="46"/>
      <c r="D36" s="45"/>
      <c r="E36" s="9" t="s">
        <v>27</v>
      </c>
      <c r="F36" s="45"/>
      <c r="G36" s="41"/>
      <c r="H36" s="39"/>
      <c r="I36" s="39"/>
      <c r="J36" s="44"/>
      <c r="K36" s="60"/>
      <c r="L36" s="60"/>
      <c r="M36" s="63"/>
    </row>
    <row r="37" spans="1:13" ht="42.75" customHeight="1" x14ac:dyDescent="0.25">
      <c r="A37" s="45" t="s">
        <v>42</v>
      </c>
      <c r="B37" s="48" t="s">
        <v>64</v>
      </c>
      <c r="C37" s="45" t="s">
        <v>65</v>
      </c>
      <c r="D37" s="45" t="s">
        <v>23</v>
      </c>
      <c r="E37" s="45" t="s">
        <v>6</v>
      </c>
      <c r="F37" s="45" t="s">
        <v>66</v>
      </c>
      <c r="G37" s="48" t="s">
        <v>99</v>
      </c>
      <c r="H37" s="42">
        <v>30000</v>
      </c>
      <c r="I37" s="39">
        <f>SUM(H37:H41)</f>
        <v>106360</v>
      </c>
      <c r="J37" s="44">
        <v>0.2374</v>
      </c>
      <c r="K37" s="24"/>
      <c r="L37" s="58">
        <f>SUM(K37:K41)</f>
        <v>5554.58</v>
      </c>
      <c r="M37" s="61">
        <v>5.2200000000000003E-2</v>
      </c>
    </row>
    <row r="38" spans="1:13" ht="1.5" customHeight="1" x14ac:dyDescent="0.25">
      <c r="A38" s="45"/>
      <c r="B38" s="48"/>
      <c r="C38" s="45"/>
      <c r="D38" s="45"/>
      <c r="E38" s="45"/>
      <c r="F38" s="45"/>
      <c r="G38" s="48"/>
      <c r="H38" s="42"/>
      <c r="I38" s="39"/>
      <c r="J38" s="44"/>
      <c r="K38" s="58">
        <v>503.68</v>
      </c>
      <c r="L38" s="59"/>
      <c r="M38" s="62"/>
    </row>
    <row r="39" spans="1:13" ht="36" customHeight="1" x14ac:dyDescent="0.25">
      <c r="A39" s="45"/>
      <c r="B39" s="48"/>
      <c r="C39" s="45"/>
      <c r="D39" s="45"/>
      <c r="E39" s="45"/>
      <c r="F39" s="45"/>
      <c r="G39" s="19" t="s">
        <v>123</v>
      </c>
      <c r="H39" s="18">
        <v>16360</v>
      </c>
      <c r="I39" s="39"/>
      <c r="J39" s="44"/>
      <c r="K39" s="60"/>
      <c r="L39" s="59"/>
      <c r="M39" s="62"/>
    </row>
    <row r="40" spans="1:13" ht="27" customHeight="1" x14ac:dyDescent="0.25">
      <c r="A40" s="45"/>
      <c r="B40" s="48"/>
      <c r="C40" s="45"/>
      <c r="D40" s="45"/>
      <c r="E40" s="51" t="s">
        <v>9</v>
      </c>
      <c r="F40" s="45"/>
      <c r="G40" s="19" t="s">
        <v>124</v>
      </c>
      <c r="H40" s="18">
        <v>50000</v>
      </c>
      <c r="I40" s="39"/>
      <c r="J40" s="44"/>
      <c r="K40" s="24">
        <v>5050.8999999999996</v>
      </c>
      <c r="L40" s="59"/>
      <c r="M40" s="62"/>
    </row>
    <row r="41" spans="1:13" ht="35.25" customHeight="1" x14ac:dyDescent="0.25">
      <c r="A41" s="45"/>
      <c r="B41" s="48"/>
      <c r="C41" s="45"/>
      <c r="D41" s="45"/>
      <c r="E41" s="52"/>
      <c r="F41" s="45"/>
      <c r="G41" s="19" t="s">
        <v>125</v>
      </c>
      <c r="H41" s="18">
        <v>10000</v>
      </c>
      <c r="I41" s="39"/>
      <c r="J41" s="44"/>
      <c r="K41" s="24"/>
      <c r="L41" s="60"/>
      <c r="M41" s="63"/>
    </row>
    <row r="42" spans="1:13" ht="42" customHeight="1" x14ac:dyDescent="0.25">
      <c r="A42" s="45" t="s">
        <v>25</v>
      </c>
      <c r="B42" s="48" t="s">
        <v>77</v>
      </c>
      <c r="C42" s="46" t="s">
        <v>67</v>
      </c>
      <c r="D42" s="46" t="s">
        <v>23</v>
      </c>
      <c r="E42" s="46" t="s">
        <v>9</v>
      </c>
      <c r="F42" s="46" t="s">
        <v>76</v>
      </c>
      <c r="G42" s="17" t="s">
        <v>120</v>
      </c>
      <c r="H42" s="16">
        <v>8400</v>
      </c>
      <c r="I42" s="39">
        <f>SUM(H42:H45)</f>
        <v>83800</v>
      </c>
      <c r="J42" s="40">
        <v>0.187</v>
      </c>
      <c r="K42" s="24">
        <v>1200.3499999999999</v>
      </c>
      <c r="L42" s="58">
        <f>SUM(K42:K45)</f>
        <v>7397.01</v>
      </c>
      <c r="M42" s="61">
        <v>8.8300000000000003E-2</v>
      </c>
    </row>
    <row r="43" spans="1:13" ht="33.75" customHeight="1" x14ac:dyDescent="0.25">
      <c r="A43" s="45"/>
      <c r="B43" s="48"/>
      <c r="C43" s="46"/>
      <c r="D43" s="46"/>
      <c r="E43" s="46"/>
      <c r="F43" s="46"/>
      <c r="G43" s="15" t="s">
        <v>119</v>
      </c>
      <c r="H43" s="16">
        <v>20520</v>
      </c>
      <c r="I43" s="39"/>
      <c r="J43" s="40"/>
      <c r="K43" s="24">
        <v>754.16</v>
      </c>
      <c r="L43" s="59"/>
      <c r="M43" s="62"/>
    </row>
    <row r="44" spans="1:13" ht="34.5" customHeight="1" x14ac:dyDescent="0.25">
      <c r="A44" s="45"/>
      <c r="B44" s="48"/>
      <c r="C44" s="46"/>
      <c r="D44" s="46"/>
      <c r="E44" s="11" t="s">
        <v>19</v>
      </c>
      <c r="F44" s="46"/>
      <c r="G44" s="15" t="s">
        <v>100</v>
      </c>
      <c r="H44" s="16">
        <v>8280</v>
      </c>
      <c r="I44" s="39"/>
      <c r="J44" s="40"/>
      <c r="K44" s="24">
        <v>690</v>
      </c>
      <c r="L44" s="59"/>
      <c r="M44" s="62"/>
    </row>
    <row r="45" spans="1:13" ht="63" customHeight="1" x14ac:dyDescent="0.25">
      <c r="A45" s="45"/>
      <c r="B45" s="48"/>
      <c r="C45" s="46"/>
      <c r="D45" s="46"/>
      <c r="E45" s="11" t="s">
        <v>27</v>
      </c>
      <c r="F45" s="46"/>
      <c r="G45" s="15" t="s">
        <v>122</v>
      </c>
      <c r="H45" s="16">
        <v>46600</v>
      </c>
      <c r="I45" s="39"/>
      <c r="J45" s="40"/>
      <c r="K45" s="24">
        <v>4752.5</v>
      </c>
      <c r="L45" s="60"/>
      <c r="M45" s="63"/>
    </row>
    <row r="46" spans="1:13" ht="90.75" customHeight="1" x14ac:dyDescent="0.25">
      <c r="A46" s="45" t="s">
        <v>28</v>
      </c>
      <c r="B46" s="48" t="s">
        <v>69</v>
      </c>
      <c r="C46" s="46" t="s">
        <v>68</v>
      </c>
      <c r="D46" s="46" t="s">
        <v>23</v>
      </c>
      <c r="E46" s="45" t="s">
        <v>6</v>
      </c>
      <c r="F46" s="46" t="s">
        <v>29</v>
      </c>
      <c r="G46" s="43" t="s">
        <v>118</v>
      </c>
      <c r="H46" s="39">
        <v>48000</v>
      </c>
      <c r="I46" s="39">
        <f>SUM(H46:H47)</f>
        <v>48000</v>
      </c>
      <c r="J46" s="40">
        <v>0.1071</v>
      </c>
      <c r="K46" s="58">
        <v>8675</v>
      </c>
      <c r="L46" s="58">
        <f>SUM(K46:K48)</f>
        <v>8675</v>
      </c>
      <c r="M46" s="61">
        <v>0.1807</v>
      </c>
    </row>
    <row r="47" spans="1:13" ht="58.5" customHeight="1" x14ac:dyDescent="0.25">
      <c r="A47" s="45"/>
      <c r="B47" s="48"/>
      <c r="C47" s="46"/>
      <c r="D47" s="46"/>
      <c r="E47" s="45"/>
      <c r="F47" s="46"/>
      <c r="G47" s="43"/>
      <c r="H47" s="39"/>
      <c r="I47" s="39"/>
      <c r="J47" s="40"/>
      <c r="K47" s="59"/>
      <c r="L47" s="59"/>
      <c r="M47" s="62"/>
    </row>
    <row r="48" spans="1:13" ht="6.75" hidden="1" customHeight="1" x14ac:dyDescent="0.25">
      <c r="A48" s="45"/>
      <c r="B48" s="48"/>
      <c r="C48" s="46"/>
      <c r="D48" s="46"/>
      <c r="E48" s="45"/>
      <c r="F48" s="46"/>
      <c r="G48" s="43"/>
      <c r="H48" s="39"/>
      <c r="I48" s="39"/>
      <c r="J48" s="40"/>
      <c r="K48" s="59"/>
      <c r="L48" s="59"/>
      <c r="M48" s="62"/>
    </row>
    <row r="49" spans="1:13" ht="6.75" customHeight="1" x14ac:dyDescent="0.25">
      <c r="A49" s="45"/>
      <c r="B49" s="48"/>
      <c r="C49" s="46"/>
      <c r="D49" s="46"/>
      <c r="E49" s="45"/>
      <c r="F49" s="46"/>
      <c r="G49" s="43"/>
      <c r="H49" s="39"/>
      <c r="I49" s="39"/>
      <c r="J49" s="40"/>
      <c r="K49" s="60"/>
      <c r="L49" s="60"/>
      <c r="M49" s="63"/>
    </row>
    <row r="50" spans="1:13" ht="25.5" customHeight="1" x14ac:dyDescent="0.25">
      <c r="A50" s="45" t="s">
        <v>30</v>
      </c>
      <c r="B50" s="48" t="s">
        <v>121</v>
      </c>
      <c r="C50" s="46" t="s">
        <v>70</v>
      </c>
      <c r="D50" s="46" t="s">
        <v>23</v>
      </c>
      <c r="E50" s="45" t="s">
        <v>40</v>
      </c>
      <c r="F50" s="46" t="s">
        <v>31</v>
      </c>
      <c r="G50" s="43" t="s">
        <v>102</v>
      </c>
      <c r="H50" s="42">
        <v>8240</v>
      </c>
      <c r="I50" s="39">
        <f>SUM(H49:H51)</f>
        <v>8240</v>
      </c>
      <c r="J50" s="44">
        <v>1.84E-2</v>
      </c>
      <c r="K50" s="58">
        <v>2081.6799999999998</v>
      </c>
      <c r="L50" s="58">
        <f>SUM(K50:K52)</f>
        <v>2081.6799999999998</v>
      </c>
      <c r="M50" s="61">
        <v>0.25259999999999999</v>
      </c>
    </row>
    <row r="51" spans="1:13" ht="39" customHeight="1" x14ac:dyDescent="0.25">
      <c r="A51" s="45"/>
      <c r="B51" s="48"/>
      <c r="C51" s="46"/>
      <c r="D51" s="46"/>
      <c r="E51" s="45"/>
      <c r="F51" s="46"/>
      <c r="G51" s="43"/>
      <c r="H51" s="42"/>
      <c r="I51" s="39"/>
      <c r="J51" s="44"/>
      <c r="K51" s="59"/>
      <c r="L51" s="59"/>
      <c r="M51" s="62"/>
    </row>
    <row r="52" spans="1:13" ht="29.25" customHeight="1" x14ac:dyDescent="0.25">
      <c r="A52" s="45"/>
      <c r="B52" s="48"/>
      <c r="C52" s="46"/>
      <c r="D52" s="46"/>
      <c r="E52" s="45"/>
      <c r="F52" s="46"/>
      <c r="G52" s="43"/>
      <c r="H52" s="42"/>
      <c r="I52" s="39"/>
      <c r="J52" s="44"/>
      <c r="K52" s="60"/>
      <c r="L52" s="60"/>
      <c r="M52" s="63"/>
    </row>
    <row r="53" spans="1:13" ht="35.25" customHeight="1" x14ac:dyDescent="0.25">
      <c r="A53" s="45" t="s">
        <v>32</v>
      </c>
      <c r="B53" s="48" t="s">
        <v>72</v>
      </c>
      <c r="C53" s="46" t="s">
        <v>73</v>
      </c>
      <c r="D53" s="46" t="s">
        <v>23</v>
      </c>
      <c r="E53" s="46" t="s">
        <v>9</v>
      </c>
      <c r="F53" s="46" t="s">
        <v>26</v>
      </c>
      <c r="G53" s="15" t="s">
        <v>103</v>
      </c>
      <c r="H53" s="16">
        <v>1000</v>
      </c>
      <c r="I53" s="39">
        <f>SUM(H53:H57)</f>
        <v>7680</v>
      </c>
      <c r="J53" s="40">
        <v>1.7100000000000001E-2</v>
      </c>
      <c r="K53" s="24"/>
      <c r="L53" s="58">
        <f>SUM(K53:K57)</f>
        <v>2240</v>
      </c>
      <c r="M53" s="61">
        <v>0.29170000000000001</v>
      </c>
    </row>
    <row r="54" spans="1:13" ht="33.75" customHeight="1" x14ac:dyDescent="0.25">
      <c r="A54" s="45"/>
      <c r="B54" s="48"/>
      <c r="C54" s="46"/>
      <c r="D54" s="46"/>
      <c r="E54" s="46"/>
      <c r="F54" s="46"/>
      <c r="G54" s="15" t="s">
        <v>104</v>
      </c>
      <c r="H54" s="16">
        <v>760</v>
      </c>
      <c r="I54" s="39"/>
      <c r="J54" s="40"/>
      <c r="K54" s="24"/>
      <c r="L54" s="59"/>
      <c r="M54" s="62"/>
    </row>
    <row r="55" spans="1:13" ht="40.5" customHeight="1" x14ac:dyDescent="0.25">
      <c r="A55" s="45"/>
      <c r="B55" s="48"/>
      <c r="C55" s="46"/>
      <c r="D55" s="46"/>
      <c r="E55" s="46"/>
      <c r="F55" s="46"/>
      <c r="G55" s="15" t="s">
        <v>111</v>
      </c>
      <c r="H55" s="16">
        <v>920</v>
      </c>
      <c r="I55" s="39"/>
      <c r="J55" s="40"/>
      <c r="K55" s="24"/>
      <c r="L55" s="59"/>
      <c r="M55" s="62"/>
    </row>
    <row r="56" spans="1:13" ht="35.25" customHeight="1" x14ac:dyDescent="0.25">
      <c r="A56" s="45"/>
      <c r="B56" s="48"/>
      <c r="C56" s="46"/>
      <c r="D56" s="46"/>
      <c r="E56" s="46" t="s">
        <v>20</v>
      </c>
      <c r="F56" s="46"/>
      <c r="G56" s="43" t="s">
        <v>102</v>
      </c>
      <c r="H56" s="42">
        <v>5000</v>
      </c>
      <c r="I56" s="39"/>
      <c r="J56" s="40"/>
      <c r="K56" s="58">
        <v>2240</v>
      </c>
      <c r="L56" s="59"/>
      <c r="M56" s="62"/>
    </row>
    <row r="57" spans="1:13" ht="8.25" customHeight="1" x14ac:dyDescent="0.25">
      <c r="A57" s="45"/>
      <c r="B57" s="48"/>
      <c r="C57" s="46"/>
      <c r="D57" s="46"/>
      <c r="E57" s="46"/>
      <c r="F57" s="46"/>
      <c r="G57" s="43"/>
      <c r="H57" s="42"/>
      <c r="I57" s="39"/>
      <c r="J57" s="40"/>
      <c r="K57" s="60"/>
      <c r="L57" s="60"/>
      <c r="M57" s="63"/>
    </row>
    <row r="58" spans="1:13" ht="42.75" customHeight="1" x14ac:dyDescent="0.25">
      <c r="A58" s="45" t="s">
        <v>33</v>
      </c>
      <c r="B58" s="48" t="s">
        <v>34</v>
      </c>
      <c r="C58" s="46" t="s">
        <v>73</v>
      </c>
      <c r="D58" s="46" t="s">
        <v>23</v>
      </c>
      <c r="E58" s="46" t="s">
        <v>22</v>
      </c>
      <c r="F58" s="46" t="s">
        <v>26</v>
      </c>
      <c r="G58" s="15" t="s">
        <v>105</v>
      </c>
      <c r="H58" s="16">
        <v>4000</v>
      </c>
      <c r="I58" s="39">
        <f>SUM(H58:H60)</f>
        <v>30720</v>
      </c>
      <c r="J58" s="40">
        <v>6.8699999999999997E-2</v>
      </c>
      <c r="K58" s="24"/>
      <c r="L58" s="58">
        <f>SUM(K58:K60)</f>
        <v>2397.5</v>
      </c>
      <c r="M58" s="61">
        <v>7.8E-2</v>
      </c>
    </row>
    <row r="59" spans="1:13" ht="39" customHeight="1" x14ac:dyDescent="0.25">
      <c r="A59" s="45"/>
      <c r="B59" s="48"/>
      <c r="C59" s="46"/>
      <c r="D59" s="46"/>
      <c r="E59" s="46"/>
      <c r="F59" s="46"/>
      <c r="G59" s="17" t="s">
        <v>101</v>
      </c>
      <c r="H59" s="16">
        <v>18440</v>
      </c>
      <c r="I59" s="39"/>
      <c r="J59" s="40"/>
      <c r="K59" s="24">
        <v>1937.5</v>
      </c>
      <c r="L59" s="59"/>
      <c r="M59" s="62"/>
    </row>
    <row r="60" spans="1:13" ht="31.5" customHeight="1" x14ac:dyDescent="0.25">
      <c r="A60" s="45"/>
      <c r="B60" s="48"/>
      <c r="C60" s="46"/>
      <c r="D60" s="46"/>
      <c r="E60" s="11" t="s">
        <v>24</v>
      </c>
      <c r="F60" s="46"/>
      <c r="G60" s="17" t="s">
        <v>100</v>
      </c>
      <c r="H60" s="16">
        <v>8280</v>
      </c>
      <c r="I60" s="39"/>
      <c r="J60" s="40"/>
      <c r="K60" s="24">
        <v>460</v>
      </c>
      <c r="L60" s="60"/>
      <c r="M60" s="63"/>
    </row>
    <row r="61" spans="1:13" ht="146.25" customHeight="1" x14ac:dyDescent="0.25">
      <c r="A61" s="11" t="s">
        <v>113</v>
      </c>
      <c r="B61" s="8" t="s">
        <v>116</v>
      </c>
      <c r="C61" s="11" t="s">
        <v>114</v>
      </c>
      <c r="D61" s="11" t="s">
        <v>115</v>
      </c>
      <c r="E61" s="11" t="s">
        <v>23</v>
      </c>
      <c r="F61" s="11" t="s">
        <v>7</v>
      </c>
      <c r="G61" s="15" t="s">
        <v>117</v>
      </c>
      <c r="H61" s="16">
        <v>13318.56</v>
      </c>
      <c r="I61" s="13">
        <f>SUM(H61)</f>
        <v>13318.56</v>
      </c>
      <c r="J61" s="14">
        <v>2.98E-2</v>
      </c>
      <c r="K61" s="24">
        <v>813.91</v>
      </c>
      <c r="L61" s="24">
        <f>SUM(K61)</f>
        <v>813.91</v>
      </c>
      <c r="M61" s="25">
        <v>6.1100000000000002E-2</v>
      </c>
    </row>
    <row r="62" spans="1:13" ht="156" customHeight="1" x14ac:dyDescent="0.25">
      <c r="A62" s="9" t="s">
        <v>47</v>
      </c>
      <c r="B62" s="10" t="s">
        <v>78</v>
      </c>
      <c r="C62" s="11" t="s">
        <v>79</v>
      </c>
      <c r="D62" s="11" t="s">
        <v>23</v>
      </c>
      <c r="E62" s="11"/>
      <c r="F62" s="11" t="s">
        <v>26</v>
      </c>
      <c r="G62" s="17" t="s">
        <v>106</v>
      </c>
      <c r="H62" s="16" t="s">
        <v>87</v>
      </c>
      <c r="I62" s="13">
        <f>SUM(H62)</f>
        <v>0</v>
      </c>
      <c r="J62" s="14">
        <v>0</v>
      </c>
      <c r="K62" s="24"/>
      <c r="L62" s="24">
        <f>SUM(K62)</f>
        <v>0</v>
      </c>
      <c r="M62" s="25"/>
    </row>
    <row r="63" spans="1:13" ht="61.5" customHeight="1" x14ac:dyDescent="0.25">
      <c r="A63" s="50" t="s">
        <v>47</v>
      </c>
      <c r="B63" s="43" t="s">
        <v>81</v>
      </c>
      <c r="C63" s="46" t="s">
        <v>49</v>
      </c>
      <c r="D63" s="46" t="s">
        <v>23</v>
      </c>
      <c r="E63" s="46" t="s">
        <v>48</v>
      </c>
      <c r="F63" s="46" t="s">
        <v>80</v>
      </c>
      <c r="G63" s="41" t="s">
        <v>107</v>
      </c>
      <c r="H63" s="42">
        <v>10500</v>
      </c>
      <c r="I63" s="39">
        <f>SUM(H63:H67)</f>
        <v>10500</v>
      </c>
      <c r="J63" s="40">
        <v>2.35E-2</v>
      </c>
      <c r="K63" s="58"/>
      <c r="L63" s="58">
        <f>SUM(K63:K67)</f>
        <v>0</v>
      </c>
      <c r="M63" s="61"/>
    </row>
    <row r="64" spans="1:13" ht="61.5" customHeight="1" x14ac:dyDescent="0.25">
      <c r="A64" s="50"/>
      <c r="B64" s="43"/>
      <c r="C64" s="46"/>
      <c r="D64" s="46"/>
      <c r="E64" s="46"/>
      <c r="F64" s="46"/>
      <c r="G64" s="41"/>
      <c r="H64" s="42"/>
      <c r="I64" s="39"/>
      <c r="J64" s="40"/>
      <c r="K64" s="59"/>
      <c r="L64" s="59"/>
      <c r="M64" s="62"/>
    </row>
    <row r="65" spans="1:13" ht="4.5" customHeight="1" x14ac:dyDescent="0.25">
      <c r="A65" s="50"/>
      <c r="B65" s="43"/>
      <c r="C65" s="46"/>
      <c r="D65" s="46"/>
      <c r="E65" s="46"/>
      <c r="F65" s="46"/>
      <c r="G65" s="41"/>
      <c r="H65" s="42"/>
      <c r="I65" s="39"/>
      <c r="J65" s="40"/>
      <c r="K65" s="59"/>
      <c r="L65" s="59"/>
      <c r="M65" s="62"/>
    </row>
    <row r="66" spans="1:13" ht="25.5" hidden="1" customHeight="1" x14ac:dyDescent="0.25">
      <c r="A66" s="50"/>
      <c r="B66" s="43"/>
      <c r="C66" s="46"/>
      <c r="D66" s="46"/>
      <c r="E66" s="46"/>
      <c r="F66" s="46"/>
      <c r="G66" s="41"/>
      <c r="H66" s="42"/>
      <c r="I66" s="39"/>
      <c r="J66" s="40"/>
      <c r="K66" s="59"/>
      <c r="L66" s="59"/>
      <c r="M66" s="62"/>
    </row>
    <row r="67" spans="1:13" ht="16.5" customHeight="1" x14ac:dyDescent="0.25">
      <c r="A67" s="50"/>
      <c r="B67" s="43"/>
      <c r="C67" s="46"/>
      <c r="D67" s="46"/>
      <c r="E67" s="46"/>
      <c r="F67" s="46"/>
      <c r="G67" s="41"/>
      <c r="H67" s="42"/>
      <c r="I67" s="39"/>
      <c r="J67" s="40"/>
      <c r="K67" s="60"/>
      <c r="L67" s="60"/>
      <c r="M67" s="63"/>
    </row>
    <row r="68" spans="1:13" ht="3" customHeight="1" x14ac:dyDescent="0.25">
      <c r="A68" s="45" t="s">
        <v>35</v>
      </c>
      <c r="B68" s="43" t="s">
        <v>75</v>
      </c>
      <c r="C68" s="46" t="s">
        <v>74</v>
      </c>
      <c r="D68" s="46" t="s">
        <v>23</v>
      </c>
      <c r="E68" s="46" t="s">
        <v>9</v>
      </c>
      <c r="F68" s="46" t="s">
        <v>29</v>
      </c>
      <c r="G68" s="43" t="s">
        <v>108</v>
      </c>
      <c r="H68" s="42">
        <v>750</v>
      </c>
      <c r="I68" s="39">
        <f>SUM(H68:H72)</f>
        <v>750</v>
      </c>
      <c r="J68" s="40">
        <v>1.6999999999999999E-3</v>
      </c>
      <c r="K68" s="58"/>
      <c r="L68" s="58">
        <f>SUM(K68:K72)</f>
        <v>0</v>
      </c>
      <c r="M68" s="61"/>
    </row>
    <row r="69" spans="1:13" ht="0.75" hidden="1" customHeight="1" x14ac:dyDescent="0.25">
      <c r="A69" s="45"/>
      <c r="B69" s="43"/>
      <c r="C69" s="46"/>
      <c r="D69" s="46"/>
      <c r="E69" s="46"/>
      <c r="F69" s="46"/>
      <c r="G69" s="43"/>
      <c r="H69" s="42"/>
      <c r="I69" s="39"/>
      <c r="J69" s="40"/>
      <c r="K69" s="59"/>
      <c r="L69" s="59"/>
      <c r="M69" s="62"/>
    </row>
    <row r="70" spans="1:13" ht="23.25" customHeight="1" x14ac:dyDescent="0.25">
      <c r="A70" s="45"/>
      <c r="B70" s="43"/>
      <c r="C70" s="46"/>
      <c r="D70" s="46"/>
      <c r="E70" s="46"/>
      <c r="F70" s="46"/>
      <c r="G70" s="43"/>
      <c r="H70" s="42"/>
      <c r="I70" s="39"/>
      <c r="J70" s="40"/>
      <c r="K70" s="59"/>
      <c r="L70" s="59"/>
      <c r="M70" s="62"/>
    </row>
    <row r="71" spans="1:13" ht="42" customHeight="1" x14ac:dyDescent="0.25">
      <c r="A71" s="45"/>
      <c r="B71" s="43"/>
      <c r="C71" s="46"/>
      <c r="D71" s="46"/>
      <c r="E71" s="46"/>
      <c r="F71" s="46"/>
      <c r="G71" s="43"/>
      <c r="H71" s="42"/>
      <c r="I71" s="39"/>
      <c r="J71" s="40"/>
      <c r="K71" s="59"/>
      <c r="L71" s="59"/>
      <c r="M71" s="62"/>
    </row>
    <row r="72" spans="1:13" ht="33" customHeight="1" x14ac:dyDescent="0.25">
      <c r="A72" s="45"/>
      <c r="B72" s="43"/>
      <c r="C72" s="46"/>
      <c r="D72" s="46"/>
      <c r="E72" s="11" t="s">
        <v>19</v>
      </c>
      <c r="F72" s="46"/>
      <c r="G72" s="43"/>
      <c r="H72" s="42"/>
      <c r="I72" s="39"/>
      <c r="J72" s="40"/>
      <c r="K72" s="60"/>
      <c r="L72" s="60"/>
      <c r="M72" s="63"/>
    </row>
    <row r="73" spans="1:13" ht="15.75" x14ac:dyDescent="0.25">
      <c r="A73" s="49" t="s">
        <v>36</v>
      </c>
      <c r="B73" s="49"/>
      <c r="C73" s="49"/>
      <c r="D73" s="49"/>
      <c r="E73" s="49"/>
      <c r="F73" s="49"/>
      <c r="G73" s="49"/>
      <c r="H73" s="2">
        <f>SUM(H3:H72)</f>
        <v>448048.56</v>
      </c>
      <c r="I73" s="2">
        <f xml:space="preserve"> SUM(I3:I72)</f>
        <v>448048.56</v>
      </c>
      <c r="J73" s="6">
        <v>1</v>
      </c>
      <c r="K73" s="26">
        <f>SUM(K3:K72)</f>
        <v>38539.68</v>
      </c>
      <c r="L73" s="26">
        <f t="shared" ref="L73" si="0">SUM(L3:L72)</f>
        <v>38539.68</v>
      </c>
      <c r="M73" s="27">
        <v>8.5999999999999993E-2</v>
      </c>
    </row>
    <row r="74" spans="1:13" x14ac:dyDescent="0.25">
      <c r="A74" s="3"/>
      <c r="B74" s="3"/>
      <c r="C74" s="4"/>
      <c r="D74" s="4"/>
      <c r="E74" s="4"/>
      <c r="F74" s="4"/>
      <c r="G74" s="4"/>
      <c r="H74" s="5"/>
      <c r="I74" s="5"/>
      <c r="J74" s="4"/>
      <c r="K74" s="1"/>
      <c r="L74" s="1"/>
      <c r="M74" s="1"/>
    </row>
    <row r="75" spans="1:13" x14ac:dyDescent="0.25">
      <c r="A75" s="3"/>
      <c r="B75" s="3"/>
      <c r="C75" s="4"/>
      <c r="D75" s="4"/>
      <c r="E75" s="4"/>
      <c r="F75" s="4"/>
      <c r="G75" s="4"/>
      <c r="H75" s="5"/>
      <c r="I75" s="5"/>
      <c r="J75" s="4"/>
      <c r="K75" s="1"/>
      <c r="L75" s="1"/>
      <c r="M75" s="1"/>
    </row>
    <row r="76" spans="1:13" x14ac:dyDescent="0.25">
      <c r="A76" s="3"/>
      <c r="B76" s="3"/>
      <c r="C76" s="4"/>
      <c r="D76" s="4"/>
      <c r="E76" s="4"/>
      <c r="F76" s="4"/>
      <c r="G76" s="4"/>
      <c r="H76" s="5"/>
      <c r="I76" s="5"/>
      <c r="J76" s="4"/>
      <c r="K76" s="1"/>
      <c r="L76" s="1"/>
      <c r="M76" s="1"/>
    </row>
    <row r="77" spans="1:13" x14ac:dyDescent="0.25">
      <c r="A77" s="3"/>
      <c r="B77" s="3"/>
      <c r="C77" s="4"/>
      <c r="D77" s="4"/>
      <c r="E77" s="4"/>
      <c r="F77" s="4"/>
      <c r="G77" s="4"/>
      <c r="H77" s="5"/>
      <c r="I77" s="5"/>
      <c r="J77" s="4"/>
      <c r="K77" s="1"/>
      <c r="L77" s="1"/>
      <c r="M77" s="1"/>
    </row>
    <row r="78" spans="1:13" x14ac:dyDescent="0.25">
      <c r="A78" s="3"/>
      <c r="B78" s="3"/>
      <c r="C78" s="4"/>
      <c r="D78" s="4"/>
      <c r="E78" s="4"/>
      <c r="F78" s="4"/>
      <c r="G78" s="4"/>
      <c r="H78" s="5"/>
      <c r="I78" s="5"/>
      <c r="J78" s="4"/>
      <c r="K78" s="1"/>
      <c r="L78" s="1"/>
      <c r="M78" s="1"/>
    </row>
    <row r="79" spans="1:13" x14ac:dyDescent="0.25">
      <c r="A79" s="3"/>
      <c r="B79" s="3"/>
      <c r="C79" s="4"/>
      <c r="D79" s="4"/>
      <c r="E79" s="4"/>
      <c r="F79" s="4"/>
      <c r="G79" s="4"/>
      <c r="H79" s="5"/>
      <c r="I79" s="5"/>
      <c r="J79" s="4"/>
      <c r="K79" s="1"/>
      <c r="L79" s="1"/>
      <c r="M79" s="1"/>
    </row>
    <row r="80" spans="1:13" x14ac:dyDescent="0.25">
      <c r="A80" s="3"/>
      <c r="B80" s="3"/>
      <c r="C80" s="4"/>
      <c r="D80" s="4"/>
      <c r="E80" s="4"/>
      <c r="F80" s="4"/>
      <c r="G80" s="4"/>
      <c r="H80" s="5"/>
      <c r="I80" s="5"/>
      <c r="J80" s="4"/>
      <c r="K80" s="1"/>
      <c r="L80" s="1"/>
      <c r="M80" s="1"/>
    </row>
    <row r="81" spans="1:13" x14ac:dyDescent="0.25">
      <c r="A81" s="3"/>
      <c r="B81" s="3"/>
      <c r="C81" s="4"/>
      <c r="D81" s="4"/>
      <c r="E81" s="4"/>
      <c r="F81" s="4"/>
      <c r="G81" s="4"/>
      <c r="H81" s="5"/>
      <c r="I81" s="5"/>
      <c r="J81" s="4"/>
      <c r="K81" s="1"/>
      <c r="L81" s="1"/>
      <c r="M81" s="1"/>
    </row>
    <row r="82" spans="1:13" x14ac:dyDescent="0.25">
      <c r="A82" s="3"/>
      <c r="B82" s="3"/>
      <c r="C82" s="4"/>
      <c r="D82" s="4"/>
      <c r="E82" s="4"/>
      <c r="F82" s="4"/>
      <c r="G82" s="4"/>
      <c r="H82" s="5"/>
      <c r="I82" s="5"/>
      <c r="J82" s="4"/>
      <c r="K82" s="1"/>
      <c r="L82" s="1"/>
      <c r="M82" s="1"/>
    </row>
    <row r="83" spans="1:13" x14ac:dyDescent="0.25">
      <c r="A83" s="3"/>
      <c r="B83" s="3"/>
      <c r="C83" s="4"/>
      <c r="D83" s="4"/>
      <c r="E83" s="4"/>
      <c r="F83" s="4"/>
      <c r="G83" s="4"/>
      <c r="H83" s="5"/>
      <c r="I83" s="5"/>
      <c r="J83" s="4"/>
      <c r="K83" s="1"/>
      <c r="L83" s="1"/>
      <c r="M83" s="1"/>
    </row>
    <row r="84" spans="1:13" x14ac:dyDescent="0.25">
      <c r="A84" s="3"/>
      <c r="B84" s="3"/>
      <c r="C84" s="4"/>
      <c r="D84" s="4"/>
      <c r="E84" s="4"/>
      <c r="F84" s="4"/>
      <c r="G84" s="4"/>
      <c r="H84" s="5"/>
      <c r="I84" s="5"/>
      <c r="J84" s="4"/>
      <c r="K84" s="1"/>
      <c r="L84" s="1"/>
      <c r="M84" s="1"/>
    </row>
    <row r="85" spans="1:13" x14ac:dyDescent="0.25">
      <c r="A85" s="3"/>
      <c r="B85" s="3"/>
      <c r="C85" s="4"/>
      <c r="D85" s="4"/>
      <c r="E85" s="4"/>
      <c r="F85" s="4"/>
      <c r="G85" s="4"/>
      <c r="H85" s="5"/>
      <c r="I85" s="5"/>
      <c r="J85" s="4"/>
      <c r="K85" s="1"/>
      <c r="L85" s="1"/>
      <c r="M85" s="1"/>
    </row>
    <row r="86" spans="1:13" x14ac:dyDescent="0.25">
      <c r="A86" s="3"/>
      <c r="B86" s="3"/>
      <c r="C86" s="4"/>
      <c r="D86" s="4"/>
      <c r="E86" s="4"/>
      <c r="F86" s="4"/>
      <c r="G86" s="4"/>
      <c r="H86" s="5"/>
      <c r="I86" s="5"/>
      <c r="J86" s="4"/>
      <c r="K86" s="1"/>
      <c r="L86" s="1"/>
      <c r="M86" s="1"/>
    </row>
    <row r="87" spans="1:13" x14ac:dyDescent="0.25">
      <c r="A87" s="3"/>
      <c r="B87" s="3"/>
      <c r="C87" s="4"/>
      <c r="D87" s="4"/>
      <c r="E87" s="4"/>
      <c r="F87" s="4"/>
      <c r="G87" s="4"/>
      <c r="H87" s="5"/>
      <c r="I87" s="5"/>
      <c r="J87" s="4"/>
      <c r="K87" s="1"/>
      <c r="L87" s="1"/>
      <c r="M87" s="1"/>
    </row>
    <row r="88" spans="1:13" x14ac:dyDescent="0.25">
      <c r="A88" s="3"/>
      <c r="B88" s="3"/>
      <c r="C88" s="4"/>
      <c r="D88" s="4"/>
      <c r="E88" s="4"/>
      <c r="F88" s="4"/>
      <c r="G88" s="4"/>
      <c r="H88" s="5"/>
      <c r="I88" s="5"/>
      <c r="J88" s="4"/>
      <c r="K88" s="1"/>
      <c r="L88" s="1"/>
      <c r="M88" s="1"/>
    </row>
    <row r="89" spans="1:13" x14ac:dyDescent="0.25">
      <c r="A89" s="3"/>
      <c r="B89" s="3"/>
      <c r="C89" s="4"/>
      <c r="D89" s="4"/>
      <c r="E89" s="4"/>
      <c r="F89" s="4"/>
      <c r="G89" s="4"/>
      <c r="H89" s="5"/>
      <c r="I89" s="5"/>
      <c r="J89" s="4"/>
      <c r="K89" s="1"/>
      <c r="L89" s="1"/>
      <c r="M89" s="1"/>
    </row>
    <row r="90" spans="1:13" x14ac:dyDescent="0.25">
      <c r="A90" s="3"/>
      <c r="B90" s="3"/>
      <c r="C90" s="4"/>
      <c r="D90" s="4"/>
      <c r="E90" s="4"/>
      <c r="F90" s="4"/>
      <c r="G90" s="4"/>
      <c r="H90" s="5"/>
      <c r="I90" s="5"/>
      <c r="J90" s="4"/>
      <c r="K90" s="1"/>
      <c r="L90" s="1"/>
      <c r="M90" s="1"/>
    </row>
  </sheetData>
  <mergeCells count="167">
    <mergeCell ref="L58:L60"/>
    <mergeCell ref="M58:M60"/>
    <mergeCell ref="K63:K67"/>
    <mergeCell ref="L63:L67"/>
    <mergeCell ref="M63:M67"/>
    <mergeCell ref="K68:K72"/>
    <mergeCell ref="L68:L72"/>
    <mergeCell ref="M68:M72"/>
    <mergeCell ref="L46:L49"/>
    <mergeCell ref="M46:M49"/>
    <mergeCell ref="L50:L52"/>
    <mergeCell ref="K50:K52"/>
    <mergeCell ref="M50:M52"/>
    <mergeCell ref="K56:K57"/>
    <mergeCell ref="L53:L57"/>
    <mergeCell ref="M53:M57"/>
    <mergeCell ref="K46:K49"/>
    <mergeCell ref="L33:L36"/>
    <mergeCell ref="K33:K36"/>
    <mergeCell ref="M33:M36"/>
    <mergeCell ref="K38:K39"/>
    <mergeCell ref="M37:M41"/>
    <mergeCell ref="L37:L41"/>
    <mergeCell ref="L42:L45"/>
    <mergeCell ref="M42:M45"/>
    <mergeCell ref="L3:L7"/>
    <mergeCell ref="M3:M7"/>
    <mergeCell ref="L10:L13"/>
    <mergeCell ref="M10:M13"/>
    <mergeCell ref="L14:L19"/>
    <mergeCell ref="M14:M19"/>
    <mergeCell ref="L22:L25"/>
    <mergeCell ref="M22:M25"/>
    <mergeCell ref="L27:L32"/>
    <mergeCell ref="M27:M32"/>
    <mergeCell ref="A3:A7"/>
    <mergeCell ref="B3:B7"/>
    <mergeCell ref="E3:E5"/>
    <mergeCell ref="B68:B72"/>
    <mergeCell ref="D68:D72"/>
    <mergeCell ref="E68:E71"/>
    <mergeCell ref="A10:A13"/>
    <mergeCell ref="B10:B13"/>
    <mergeCell ref="C11:C13"/>
    <mergeCell ref="C14:C21"/>
    <mergeCell ref="E14:E21"/>
    <mergeCell ref="A27:A32"/>
    <mergeCell ref="B27:B32"/>
    <mergeCell ref="A22:A26"/>
    <mergeCell ref="B22:B26"/>
    <mergeCell ref="A14:A21"/>
    <mergeCell ref="B14:B21"/>
    <mergeCell ref="D14:D21"/>
    <mergeCell ref="D3:D7"/>
    <mergeCell ref="B33:B36"/>
    <mergeCell ref="C46:C49"/>
    <mergeCell ref="A53:A57"/>
    <mergeCell ref="B53:B57"/>
    <mergeCell ref="C53:C57"/>
    <mergeCell ref="F3:F7"/>
    <mergeCell ref="I3:I7"/>
    <mergeCell ref="G10:G13"/>
    <mergeCell ref="H10:H13"/>
    <mergeCell ref="I10:I13"/>
    <mergeCell ref="J10:J13"/>
    <mergeCell ref="D10:D13"/>
    <mergeCell ref="E10:E11"/>
    <mergeCell ref="C4:C7"/>
    <mergeCell ref="J3:J7"/>
    <mergeCell ref="I37:I41"/>
    <mergeCell ref="J37:J41"/>
    <mergeCell ref="C37:C41"/>
    <mergeCell ref="G37:G38"/>
    <mergeCell ref="A46:A49"/>
    <mergeCell ref="B46:B49"/>
    <mergeCell ref="J33:J36"/>
    <mergeCell ref="A37:A41"/>
    <mergeCell ref="B37:B41"/>
    <mergeCell ref="D37:D41"/>
    <mergeCell ref="E37:E39"/>
    <mergeCell ref="H37:H38"/>
    <mergeCell ref="C33:C36"/>
    <mergeCell ref="D33:D36"/>
    <mergeCell ref="F37:F41"/>
    <mergeCell ref="F33:F36"/>
    <mergeCell ref="G33:G36"/>
    <mergeCell ref="H33:H36"/>
    <mergeCell ref="E40:E41"/>
    <mergeCell ref="A33:A36"/>
    <mergeCell ref="I46:I49"/>
    <mergeCell ref="J46:J49"/>
    <mergeCell ref="I42:I45"/>
    <mergeCell ref="J42:J45"/>
    <mergeCell ref="A73:G73"/>
    <mergeCell ref="A68:A72"/>
    <mergeCell ref="A58:A60"/>
    <mergeCell ref="B58:B60"/>
    <mergeCell ref="D58:D60"/>
    <mergeCell ref="E58:E59"/>
    <mergeCell ref="A63:A67"/>
    <mergeCell ref="B63:B67"/>
    <mergeCell ref="F58:F60"/>
    <mergeCell ref="D63:D67"/>
    <mergeCell ref="F63:F67"/>
    <mergeCell ref="E63:E67"/>
    <mergeCell ref="F68:F72"/>
    <mergeCell ref="G68:G72"/>
    <mergeCell ref="C63:C67"/>
    <mergeCell ref="C58:C60"/>
    <mergeCell ref="C68:C72"/>
    <mergeCell ref="D53:D57"/>
    <mergeCell ref="G56:G57"/>
    <mergeCell ref="H56:H57"/>
    <mergeCell ref="E53:E55"/>
    <mergeCell ref="F53:F57"/>
    <mergeCell ref="D42:D45"/>
    <mergeCell ref="E42:E43"/>
    <mergeCell ref="E46:E49"/>
    <mergeCell ref="A42:A45"/>
    <mergeCell ref="B42:B45"/>
    <mergeCell ref="C42:C45"/>
    <mergeCell ref="A50:A52"/>
    <mergeCell ref="B50:B52"/>
    <mergeCell ref="C50:C52"/>
    <mergeCell ref="D50:D52"/>
    <mergeCell ref="E50:E52"/>
    <mergeCell ref="D46:D49"/>
    <mergeCell ref="E56:E57"/>
    <mergeCell ref="F50:F52"/>
    <mergeCell ref="F46:F49"/>
    <mergeCell ref="G46:G49"/>
    <mergeCell ref="H46:H49"/>
    <mergeCell ref="F42:F45"/>
    <mergeCell ref="C27:C32"/>
    <mergeCell ref="D27:D32"/>
    <mergeCell ref="E27:E32"/>
    <mergeCell ref="F27:F32"/>
    <mergeCell ref="F14:F19"/>
    <mergeCell ref="F10:F13"/>
    <mergeCell ref="I33:I36"/>
    <mergeCell ref="I14:I19"/>
    <mergeCell ref="J14:J19"/>
    <mergeCell ref="I27:I32"/>
    <mergeCell ref="F22:F26"/>
    <mergeCell ref="D22:D26"/>
    <mergeCell ref="C22:C26"/>
    <mergeCell ref="J27:J32"/>
    <mergeCell ref="J22:J26"/>
    <mergeCell ref="G22:G26"/>
    <mergeCell ref="H22:H26"/>
    <mergeCell ref="I22:I26"/>
    <mergeCell ref="E22:E26"/>
    <mergeCell ref="I58:I60"/>
    <mergeCell ref="J58:J60"/>
    <mergeCell ref="I63:I67"/>
    <mergeCell ref="J63:J67"/>
    <mergeCell ref="I68:I72"/>
    <mergeCell ref="J68:J72"/>
    <mergeCell ref="G63:G67"/>
    <mergeCell ref="H63:H67"/>
    <mergeCell ref="G50:G52"/>
    <mergeCell ref="H50:H52"/>
    <mergeCell ref="H68:H72"/>
    <mergeCell ref="J53:J57"/>
    <mergeCell ref="I50:I52"/>
    <mergeCell ref="J50:J52"/>
    <mergeCell ref="I53:I57"/>
  </mergeCells>
  <pageMargins left="0.19685039370078741" right="0.19685039370078741" top="0.78740157480314965" bottom="0.78740157480314965" header="0.31496062992125984" footer="0.31496062992125984"/>
  <pageSetup paperSize="9" scale="6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2022-10-24T18:54:07Z</cp:lastPrinted>
  <dcterms:created xsi:type="dcterms:W3CDTF">2019-11-26T14:24:44Z</dcterms:created>
  <dcterms:modified xsi:type="dcterms:W3CDTF">2023-06-09T17:40:56Z</dcterms:modified>
</cp:coreProperties>
</file>